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35" windowHeight="73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8" i="1" l="1"/>
  <c r="N19" i="1"/>
  <c r="N17" i="1" l="1"/>
  <c r="M17" i="1"/>
  <c r="M49" i="1" l="1"/>
  <c r="M50" i="1"/>
  <c r="M51" i="1"/>
  <c r="M48" i="1"/>
  <c r="M42" i="1"/>
  <c r="M43" i="1"/>
  <c r="M44" i="1"/>
  <c r="M45" i="1"/>
  <c r="M31" i="1"/>
  <c r="M32" i="1"/>
  <c r="M33" i="1"/>
  <c r="M34" i="1"/>
  <c r="M35" i="1"/>
  <c r="M36" i="1"/>
  <c r="M37" i="1"/>
  <c r="M38" i="1"/>
  <c r="M39" i="1"/>
  <c r="M40" i="1"/>
  <c r="M41" i="1"/>
  <c r="M30" i="1"/>
  <c r="N16" i="1"/>
  <c r="E46" i="1" l="1"/>
  <c r="D46" i="1"/>
  <c r="D52" i="1"/>
  <c r="D28" i="1"/>
  <c r="E28" i="1"/>
  <c r="N27" i="1" l="1"/>
  <c r="M27" i="1"/>
  <c r="E10" i="1" l="1"/>
  <c r="F10" i="1"/>
  <c r="G10" i="1"/>
  <c r="H10" i="1"/>
  <c r="I10" i="1"/>
  <c r="J10" i="1"/>
  <c r="K10" i="1"/>
  <c r="L10" i="1"/>
  <c r="D10" i="1"/>
  <c r="D14" i="1" s="1"/>
  <c r="N8" i="1"/>
  <c r="M8" i="1"/>
  <c r="N10" i="1" l="1"/>
  <c r="N44" i="1"/>
  <c r="N34" i="1" l="1"/>
  <c r="N26" i="1" l="1"/>
  <c r="M26" i="1"/>
  <c r="N45" i="1"/>
  <c r="N43" i="1"/>
  <c r="N30" i="1" l="1"/>
  <c r="N31" i="1"/>
  <c r="N32" i="1"/>
  <c r="N33" i="1"/>
  <c r="N35" i="1"/>
  <c r="N36" i="1"/>
  <c r="N37" i="1"/>
  <c r="N38" i="1"/>
  <c r="N39" i="1"/>
  <c r="N40" i="1"/>
  <c r="N41" i="1"/>
  <c r="N42" i="1"/>
  <c r="N29" i="1" l="1"/>
  <c r="K28" i="1"/>
  <c r="F46" i="1"/>
  <c r="K52" i="1" l="1"/>
  <c r="L52" i="1" l="1"/>
  <c r="J52" i="1"/>
  <c r="I52" i="1"/>
  <c r="H52" i="1"/>
  <c r="G52" i="1"/>
  <c r="F52" i="1"/>
  <c r="E52" i="1"/>
  <c r="N51" i="1"/>
  <c r="N50" i="1"/>
  <c r="N49" i="1"/>
  <c r="N48" i="1"/>
  <c r="L46" i="1"/>
  <c r="K46" i="1"/>
  <c r="J46" i="1"/>
  <c r="I46" i="1"/>
  <c r="H46" i="1"/>
  <c r="G46" i="1"/>
  <c r="L28" i="1"/>
  <c r="J28" i="1"/>
  <c r="I28" i="1"/>
  <c r="H28" i="1"/>
  <c r="G28" i="1"/>
  <c r="F28" i="1"/>
  <c r="N25" i="1"/>
  <c r="M25" i="1"/>
  <c r="N24" i="1"/>
  <c r="M24" i="1"/>
  <c r="N23" i="1"/>
  <c r="M23" i="1"/>
  <c r="N22" i="1"/>
  <c r="M22" i="1"/>
  <c r="N21" i="1"/>
  <c r="M21" i="1"/>
  <c r="N20" i="1"/>
  <c r="M20" i="1"/>
  <c r="M19" i="1"/>
  <c r="M18" i="1"/>
  <c r="M16" i="1"/>
  <c r="L14" i="1"/>
  <c r="K14" i="1"/>
  <c r="J14" i="1"/>
  <c r="I14" i="1"/>
  <c r="H14" i="1"/>
  <c r="G14" i="1"/>
  <c r="F14" i="1"/>
  <c r="E14" i="1"/>
  <c r="N13" i="1"/>
  <c r="M13" i="1"/>
  <c r="N12" i="1"/>
  <c r="M12" i="1"/>
  <c r="N9" i="1"/>
  <c r="N7" i="1" s="1"/>
  <c r="M9" i="1"/>
  <c r="M10" i="1" s="1"/>
  <c r="N47" i="1" l="1"/>
  <c r="N11" i="1"/>
  <c r="M14" i="1"/>
  <c r="N15" i="1"/>
  <c r="D53" i="1"/>
  <c r="M52" i="1"/>
  <c r="M46" i="1"/>
  <c r="N46" i="1"/>
  <c r="M28" i="1"/>
  <c r="N52" i="1"/>
  <c r="N28" i="1"/>
  <c r="N14" i="1"/>
  <c r="E53" i="1"/>
  <c r="G53" i="1"/>
  <c r="I53" i="1"/>
  <c r="K53" i="1"/>
  <c r="H53" i="1"/>
  <c r="J53" i="1"/>
  <c r="L53" i="1"/>
  <c r="F53" i="1"/>
  <c r="M53" i="1" l="1"/>
  <c r="N53" i="1"/>
</calcChain>
</file>

<file path=xl/sharedStrings.xml><?xml version="1.0" encoding="utf-8"?>
<sst xmlns="http://schemas.openxmlformats.org/spreadsheetml/2006/main" count="64" uniqueCount="60">
  <si>
    <t>№п/п</t>
  </si>
  <si>
    <t>направление</t>
  </si>
  <si>
    <t>Кол-во детей по списку</t>
  </si>
  <si>
    <t>Проконсульти ровано</t>
  </si>
  <si>
    <t>Обучено детей</t>
  </si>
  <si>
    <t>Итого  занятий</t>
  </si>
  <si>
    <t>Итого услуг</t>
  </si>
  <si>
    <t>человек</t>
  </si>
  <si>
    <t>услуг</t>
  </si>
  <si>
    <t>всего человек  (по списку)</t>
  </si>
  <si>
    <t>индивидуальные занятия</t>
  </si>
  <si>
    <t>групповые занятия</t>
  </si>
  <si>
    <t>кол-во занятий -услуг</t>
  </si>
  <si>
    <t>человек   (по списку)</t>
  </si>
  <si>
    <t>кол-во занятий</t>
  </si>
  <si>
    <t>к-во услуг</t>
  </si>
  <si>
    <t>человек(по списку)</t>
  </si>
  <si>
    <t>Соц.-бытовые</t>
  </si>
  <si>
    <t>всего</t>
  </si>
  <si>
    <t>Соц.-психологические</t>
  </si>
  <si>
    <t>психолог</t>
  </si>
  <si>
    <t>БОС</t>
  </si>
  <si>
    <t>Соц.педагогические</t>
  </si>
  <si>
    <t>соц.педагог</t>
  </si>
  <si>
    <t>логопед</t>
  </si>
  <si>
    <t>монтессори</t>
  </si>
  <si>
    <t>дефектолог</t>
  </si>
  <si>
    <t>игротерапия</t>
  </si>
  <si>
    <t>реабилитация руки</t>
  </si>
  <si>
    <t>клуб "Надежда"</t>
  </si>
  <si>
    <t>Соц.медицинские</t>
  </si>
  <si>
    <t>рефлексотерапия</t>
  </si>
  <si>
    <t>ЛФК (леч. физкультура)</t>
  </si>
  <si>
    <t>имитрон</t>
  </si>
  <si>
    <t>тренажеры</t>
  </si>
  <si>
    <t>лечебные костюмы</t>
  </si>
  <si>
    <t>массаж</t>
  </si>
  <si>
    <t>ручной</t>
  </si>
  <si>
    <t>механический</t>
  </si>
  <si>
    <t>войта-терапия</t>
  </si>
  <si>
    <t>физио-лечение</t>
  </si>
  <si>
    <t>парафинолечение</t>
  </si>
  <si>
    <t>аппаратное физио</t>
  </si>
  <si>
    <t>водолечение</t>
  </si>
  <si>
    <t>Прочие услуги</t>
  </si>
  <si>
    <t>Итого</t>
  </si>
  <si>
    <t>ВСЕГО</t>
  </si>
  <si>
    <t>исполнитель  соц. педагог   Кромаренко Т.В.</t>
  </si>
  <si>
    <t>соляная комната</t>
  </si>
  <si>
    <t xml:space="preserve">консультации врача, рекомендации </t>
  </si>
  <si>
    <t>мероприятия на ЗОЖ</t>
  </si>
  <si>
    <t>консультации проведени оздоровительных мероприятий</t>
  </si>
  <si>
    <t>реабилитация  на дому</t>
  </si>
  <si>
    <t>Директор СРЦ               Т.В. Овчинникова</t>
  </si>
  <si>
    <t>РП "Содружество"</t>
  </si>
  <si>
    <t>КСМК</t>
  </si>
  <si>
    <t>Профилактика</t>
  </si>
  <si>
    <t>методист</t>
  </si>
  <si>
    <t xml:space="preserve"> всего родителей - 626            </t>
  </si>
  <si>
    <t>Анализ деятельности СРЦ  с родителями за  2022г. в стационарной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</si>
</sst>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1" fontId="9" fillId="4" borderId="8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5" borderId="8" xfId="0" applyFont="1" applyFill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1" fontId="8" fillId="0" borderId="8" xfId="0" applyNumberFormat="1" applyFont="1" applyBorder="1" applyAlignment="1">
      <alignment vertical="center" wrapText="1"/>
    </xf>
    <xf numFmtId="0" fontId="12" fillId="0" borderId="8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5" borderId="8" xfId="0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" fontId="14" fillId="7" borderId="8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5" fillId="0" borderId="14" xfId="0" applyFont="1" applyFill="1" applyBorder="1" applyAlignment="1">
      <alignment vertical="center" wrapText="1"/>
    </xf>
    <xf numFmtId="0" fontId="15" fillId="5" borderId="8" xfId="0" applyFont="1" applyFill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 wrapText="1"/>
    </xf>
    <xf numFmtId="0" fontId="13" fillId="5" borderId="8" xfId="0" applyFont="1" applyFill="1" applyBorder="1" applyAlignment="1">
      <alignment vertical="center" wrapText="1"/>
    </xf>
    <xf numFmtId="1" fontId="5" fillId="2" borderId="8" xfId="0" applyNumberFormat="1" applyFont="1" applyFill="1" applyBorder="1" applyAlignment="1">
      <alignment vertical="center" wrapText="1"/>
    </xf>
    <xf numFmtId="0" fontId="15" fillId="3" borderId="8" xfId="0" applyFont="1" applyFill="1" applyBorder="1" applyAlignment="1">
      <alignment horizontal="righ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13" fillId="6" borderId="8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wrapText="1"/>
    </xf>
    <xf numFmtId="0" fontId="13" fillId="5" borderId="8" xfId="0" applyFont="1" applyFill="1" applyBorder="1" applyAlignment="1">
      <alignment horizontal="right" wrapText="1"/>
    </xf>
    <xf numFmtId="1" fontId="5" fillId="6" borderId="8" xfId="0" applyNumberFormat="1" applyFont="1" applyFill="1" applyBorder="1" applyAlignment="1">
      <alignment vertical="center" wrapText="1"/>
    </xf>
    <xf numFmtId="0" fontId="15" fillId="0" borderId="8" xfId="0" applyFont="1" applyBorder="1" applyAlignment="1">
      <alignment horizontal="right" wrapText="1"/>
    </xf>
    <xf numFmtId="0" fontId="15" fillId="5" borderId="8" xfId="0" applyFont="1" applyFill="1" applyBorder="1" applyAlignment="1">
      <alignment horizontal="right" wrapText="1"/>
    </xf>
    <xf numFmtId="0" fontId="8" fillId="6" borderId="8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G16" sqref="G16"/>
    </sheetView>
  </sheetViews>
  <sheetFormatPr defaultRowHeight="15" x14ac:dyDescent="0.25"/>
  <cols>
    <col min="1" max="1" width="3.140625" customWidth="1"/>
    <col min="2" max="2" width="9.140625" customWidth="1"/>
    <col min="3" max="3" width="10.140625" customWidth="1"/>
    <col min="4" max="4" width="6.5703125" customWidth="1"/>
    <col min="5" max="5" width="5.85546875" customWidth="1"/>
    <col min="6" max="6" width="8.85546875" customWidth="1"/>
    <col min="7" max="7" width="6.42578125" customWidth="1"/>
    <col min="8" max="8" width="11" customWidth="1"/>
    <col min="10" max="10" width="7.140625" customWidth="1"/>
    <col min="11" max="11" width="6.140625" customWidth="1"/>
    <col min="12" max="12" width="7.42578125" customWidth="1"/>
    <col min="13" max="13" width="7.28515625" customWidth="1"/>
    <col min="14" max="14" width="9.5703125" customWidth="1"/>
  </cols>
  <sheetData>
    <row r="1" spans="1:14" ht="16.5" thickBot="1" x14ac:dyDescent="0.3">
      <c r="A1" s="1"/>
      <c r="B1" s="2"/>
      <c r="C1" s="2"/>
      <c r="D1" s="3"/>
      <c r="E1" s="3"/>
      <c r="F1" s="4"/>
      <c r="G1" s="4"/>
      <c r="H1" s="5" t="s">
        <v>59</v>
      </c>
      <c r="I1" s="4"/>
      <c r="J1" s="4"/>
      <c r="K1" s="3"/>
      <c r="L1" s="3"/>
      <c r="M1" s="3"/>
      <c r="N1" s="3"/>
    </row>
    <row r="2" spans="1:14" ht="15" customHeight="1" x14ac:dyDescent="0.25">
      <c r="A2" s="81" t="s">
        <v>0</v>
      </c>
      <c r="B2" s="103" t="s">
        <v>1</v>
      </c>
      <c r="C2" s="104"/>
      <c r="D2" s="81" t="s">
        <v>2</v>
      </c>
      <c r="E2" s="109" t="s">
        <v>3</v>
      </c>
      <c r="F2" s="110"/>
      <c r="G2" s="95" t="s">
        <v>4</v>
      </c>
      <c r="H2" s="96"/>
      <c r="I2" s="96"/>
      <c r="J2" s="96"/>
      <c r="K2" s="96"/>
      <c r="L2" s="97"/>
      <c r="M2" s="78" t="s">
        <v>5</v>
      </c>
      <c r="N2" s="78" t="s">
        <v>6</v>
      </c>
    </row>
    <row r="3" spans="1:14" ht="15.75" thickBot="1" x14ac:dyDescent="0.3">
      <c r="A3" s="82"/>
      <c r="B3" s="105"/>
      <c r="C3" s="106"/>
      <c r="D3" s="82"/>
      <c r="E3" s="111"/>
      <c r="F3" s="112"/>
      <c r="G3" s="98"/>
      <c r="H3" s="99"/>
      <c r="I3" s="99"/>
      <c r="J3" s="99"/>
      <c r="K3" s="99"/>
      <c r="L3" s="100"/>
      <c r="M3" s="79"/>
      <c r="N3" s="79"/>
    </row>
    <row r="4" spans="1:14" ht="15.75" thickBot="1" x14ac:dyDescent="0.3">
      <c r="A4" s="82"/>
      <c r="B4" s="105"/>
      <c r="C4" s="106"/>
      <c r="D4" s="82"/>
      <c r="E4" s="81" t="s">
        <v>7</v>
      </c>
      <c r="F4" s="84" t="s">
        <v>8</v>
      </c>
      <c r="G4" s="87" t="s">
        <v>9</v>
      </c>
      <c r="H4" s="90" t="s">
        <v>10</v>
      </c>
      <c r="I4" s="91"/>
      <c r="J4" s="90" t="s">
        <v>11</v>
      </c>
      <c r="K4" s="92"/>
      <c r="L4" s="91"/>
      <c r="M4" s="79"/>
      <c r="N4" s="79"/>
    </row>
    <row r="5" spans="1:14" x14ac:dyDescent="0.25">
      <c r="A5" s="82"/>
      <c r="B5" s="105"/>
      <c r="C5" s="106"/>
      <c r="D5" s="82"/>
      <c r="E5" s="82"/>
      <c r="F5" s="85"/>
      <c r="G5" s="88"/>
      <c r="H5" s="84" t="s">
        <v>12</v>
      </c>
      <c r="I5" s="87" t="s">
        <v>13</v>
      </c>
      <c r="J5" s="93" t="s">
        <v>14</v>
      </c>
      <c r="K5" s="84" t="s">
        <v>15</v>
      </c>
      <c r="L5" s="101" t="s">
        <v>16</v>
      </c>
      <c r="M5" s="79"/>
      <c r="N5" s="79"/>
    </row>
    <row r="6" spans="1:14" ht="27.75" customHeight="1" thickBot="1" x14ac:dyDescent="0.3">
      <c r="A6" s="83"/>
      <c r="B6" s="107"/>
      <c r="C6" s="108"/>
      <c r="D6" s="83"/>
      <c r="E6" s="83"/>
      <c r="F6" s="86"/>
      <c r="G6" s="89"/>
      <c r="H6" s="86"/>
      <c r="I6" s="89"/>
      <c r="J6" s="94"/>
      <c r="K6" s="86"/>
      <c r="L6" s="102"/>
      <c r="M6" s="80"/>
      <c r="N6" s="80"/>
    </row>
    <row r="7" spans="1:14" ht="15.75" thickBot="1" x14ac:dyDescent="0.3">
      <c r="A7" s="72" t="s">
        <v>17</v>
      </c>
      <c r="B7" s="73"/>
      <c r="C7" s="74"/>
      <c r="D7" s="75"/>
      <c r="E7" s="76"/>
      <c r="F7" s="76"/>
      <c r="G7" s="76"/>
      <c r="H7" s="76"/>
      <c r="I7" s="76"/>
      <c r="J7" s="76"/>
      <c r="K7" s="76"/>
      <c r="L7" s="76"/>
      <c r="M7" s="77"/>
      <c r="N7" s="6">
        <f>N8+N9</f>
        <v>25840</v>
      </c>
    </row>
    <row r="8" spans="1:14" ht="15.75" thickBot="1" x14ac:dyDescent="0.3">
      <c r="A8" s="33"/>
      <c r="B8" s="59"/>
      <c r="C8" s="60"/>
      <c r="D8" s="8">
        <v>0</v>
      </c>
      <c r="E8" s="8">
        <v>0</v>
      </c>
      <c r="F8" s="9">
        <v>0</v>
      </c>
      <c r="G8" s="8">
        <v>0</v>
      </c>
      <c r="H8" s="9">
        <v>0</v>
      </c>
      <c r="I8" s="8">
        <v>0</v>
      </c>
      <c r="J8" s="8">
        <v>0</v>
      </c>
      <c r="K8" s="9">
        <v>0</v>
      </c>
      <c r="L8" s="8">
        <v>0</v>
      </c>
      <c r="M8" s="10">
        <f>H8+J8</f>
        <v>0</v>
      </c>
      <c r="N8" s="11">
        <f>F8+H8+K8</f>
        <v>0</v>
      </c>
    </row>
    <row r="9" spans="1:14" ht="15.75" thickBot="1" x14ac:dyDescent="0.3">
      <c r="A9" s="7">
        <v>1</v>
      </c>
      <c r="B9" s="59"/>
      <c r="C9" s="60"/>
      <c r="D9" s="8">
        <v>626</v>
      </c>
      <c r="E9" s="8">
        <v>626</v>
      </c>
      <c r="F9" s="9">
        <v>25840</v>
      </c>
      <c r="G9" s="8">
        <v>0</v>
      </c>
      <c r="H9" s="9">
        <v>0</v>
      </c>
      <c r="I9" s="8">
        <v>0</v>
      </c>
      <c r="J9" s="8">
        <v>0</v>
      </c>
      <c r="K9" s="9">
        <v>0</v>
      </c>
      <c r="L9" s="8">
        <v>0</v>
      </c>
      <c r="M9" s="10">
        <f>H9+J9</f>
        <v>0</v>
      </c>
      <c r="N9" s="11">
        <f>F9+H9+K9</f>
        <v>25840</v>
      </c>
    </row>
    <row r="10" spans="1:14" ht="15.75" thickBot="1" x14ac:dyDescent="0.3">
      <c r="A10" s="7"/>
      <c r="B10" s="44" t="s">
        <v>18</v>
      </c>
      <c r="C10" s="46"/>
      <c r="D10" s="12">
        <f>SUM(D8:D9)</f>
        <v>626</v>
      </c>
      <c r="E10" s="12">
        <f t="shared" ref="E10:M10" si="0">SUM(E8:E9)</f>
        <v>626</v>
      </c>
      <c r="F10" s="13">
        <f t="shared" si="0"/>
        <v>25840</v>
      </c>
      <c r="G10" s="12">
        <f t="shared" si="0"/>
        <v>0</v>
      </c>
      <c r="H10" s="13">
        <f t="shared" si="0"/>
        <v>0</v>
      </c>
      <c r="I10" s="12">
        <f t="shared" si="0"/>
        <v>0</v>
      </c>
      <c r="J10" s="12">
        <f t="shared" si="0"/>
        <v>0</v>
      </c>
      <c r="K10" s="13">
        <f t="shared" si="0"/>
        <v>0</v>
      </c>
      <c r="L10" s="12">
        <f t="shared" si="0"/>
        <v>0</v>
      </c>
      <c r="M10" s="12">
        <f t="shared" si="0"/>
        <v>0</v>
      </c>
      <c r="N10" s="14">
        <f>F10+H10+K10</f>
        <v>25840</v>
      </c>
    </row>
    <row r="11" spans="1:14" ht="15.75" thickBot="1" x14ac:dyDescent="0.3">
      <c r="A11" s="72" t="s">
        <v>19</v>
      </c>
      <c r="B11" s="73"/>
      <c r="C11" s="74"/>
      <c r="D11" s="75"/>
      <c r="E11" s="76"/>
      <c r="F11" s="76"/>
      <c r="G11" s="76"/>
      <c r="H11" s="76"/>
      <c r="I11" s="76"/>
      <c r="J11" s="76"/>
      <c r="K11" s="76"/>
      <c r="L11" s="76"/>
      <c r="M11" s="77"/>
      <c r="N11" s="6">
        <f>SUM(N12:N13)</f>
        <v>839</v>
      </c>
    </row>
    <row r="12" spans="1:14" ht="15.75" thickBot="1" x14ac:dyDescent="0.3">
      <c r="A12" s="7">
        <v>1</v>
      </c>
      <c r="B12" s="55" t="s">
        <v>20</v>
      </c>
      <c r="C12" s="56"/>
      <c r="D12" s="34">
        <v>531</v>
      </c>
      <c r="E12" s="34">
        <v>531</v>
      </c>
      <c r="F12" s="35">
        <v>839</v>
      </c>
      <c r="G12" s="34">
        <v>0</v>
      </c>
      <c r="H12" s="35">
        <v>0</v>
      </c>
      <c r="I12" s="34">
        <v>0</v>
      </c>
      <c r="J12" s="34">
        <v>0</v>
      </c>
      <c r="K12" s="35">
        <v>0</v>
      </c>
      <c r="L12" s="34">
        <v>0</v>
      </c>
      <c r="M12" s="15">
        <f>H12+J12</f>
        <v>0</v>
      </c>
      <c r="N12" s="11">
        <f>F12+H12+K12</f>
        <v>839</v>
      </c>
    </row>
    <row r="13" spans="1:14" ht="15.75" thickBot="1" x14ac:dyDescent="0.3">
      <c r="A13" s="7">
        <v>2</v>
      </c>
      <c r="B13" s="55"/>
      <c r="C13" s="56"/>
      <c r="D13" s="34"/>
      <c r="E13" s="34"/>
      <c r="F13" s="35"/>
      <c r="G13" s="34"/>
      <c r="H13" s="35"/>
      <c r="I13" s="34"/>
      <c r="J13" s="34"/>
      <c r="K13" s="35"/>
      <c r="L13" s="34"/>
      <c r="M13" s="15">
        <f>H13+J13</f>
        <v>0</v>
      </c>
      <c r="N13" s="11">
        <f>F13+H13+K13</f>
        <v>0</v>
      </c>
    </row>
    <row r="14" spans="1:14" ht="15.75" thickBot="1" x14ac:dyDescent="0.3">
      <c r="A14" s="7"/>
      <c r="B14" s="44" t="s">
        <v>18</v>
      </c>
      <c r="C14" s="46"/>
      <c r="D14" s="12">
        <f>SUM(D3:D13)</f>
        <v>1783</v>
      </c>
      <c r="E14" s="12">
        <f t="shared" ref="E14:M14" si="1">SUM(E12:E13)</f>
        <v>531</v>
      </c>
      <c r="F14" s="13">
        <f t="shared" si="1"/>
        <v>839</v>
      </c>
      <c r="G14" s="12">
        <f t="shared" si="1"/>
        <v>0</v>
      </c>
      <c r="H14" s="13">
        <f t="shared" si="1"/>
        <v>0</v>
      </c>
      <c r="I14" s="12">
        <f t="shared" si="1"/>
        <v>0</v>
      </c>
      <c r="J14" s="12">
        <f t="shared" si="1"/>
        <v>0</v>
      </c>
      <c r="K14" s="13">
        <f t="shared" si="1"/>
        <v>0</v>
      </c>
      <c r="L14" s="12">
        <f t="shared" si="1"/>
        <v>0</v>
      </c>
      <c r="M14" s="12">
        <f t="shared" si="1"/>
        <v>0</v>
      </c>
      <c r="N14" s="14">
        <f>F14+H14+K14</f>
        <v>839</v>
      </c>
    </row>
    <row r="15" spans="1:14" ht="15.75" thickBot="1" x14ac:dyDescent="0.3">
      <c r="A15" s="72" t="s">
        <v>22</v>
      </c>
      <c r="B15" s="73"/>
      <c r="C15" s="74"/>
      <c r="D15" s="52"/>
      <c r="E15" s="53"/>
      <c r="F15" s="53"/>
      <c r="G15" s="53"/>
      <c r="H15" s="53"/>
      <c r="I15" s="53"/>
      <c r="J15" s="53"/>
      <c r="K15" s="53"/>
      <c r="L15" s="53"/>
      <c r="M15" s="54"/>
      <c r="N15" s="6">
        <f>SUM(N16:N27)</f>
        <v>10257</v>
      </c>
    </row>
    <row r="16" spans="1:14" ht="15.75" thickBot="1" x14ac:dyDescent="0.3">
      <c r="A16" s="7">
        <v>1</v>
      </c>
      <c r="B16" s="55" t="s">
        <v>23</v>
      </c>
      <c r="C16" s="56"/>
      <c r="D16" s="19">
        <v>604</v>
      </c>
      <c r="E16" s="19">
        <v>604</v>
      </c>
      <c r="F16" s="20">
        <v>1521</v>
      </c>
      <c r="G16" s="19">
        <v>0</v>
      </c>
      <c r="H16" s="20">
        <v>0</v>
      </c>
      <c r="I16" s="19">
        <v>0</v>
      </c>
      <c r="J16" s="19">
        <v>0</v>
      </c>
      <c r="K16" s="20">
        <v>0</v>
      </c>
      <c r="L16" s="12">
        <v>0</v>
      </c>
      <c r="M16" s="10">
        <f t="shared" ref="M16:M27" si="2">H16+J16</f>
        <v>0</v>
      </c>
      <c r="N16" s="36">
        <f t="shared" ref="N16:N28" si="3">F16+H16+K16</f>
        <v>1521</v>
      </c>
    </row>
    <row r="17" spans="1:14" ht="15.75" thickBot="1" x14ac:dyDescent="0.3">
      <c r="A17" s="7"/>
      <c r="B17" s="40" t="s">
        <v>57</v>
      </c>
      <c r="C17" s="41"/>
      <c r="D17" s="19">
        <v>385</v>
      </c>
      <c r="E17" s="19">
        <v>385</v>
      </c>
      <c r="F17" s="20">
        <v>614</v>
      </c>
      <c r="G17" s="19">
        <v>0</v>
      </c>
      <c r="H17" s="20">
        <v>0</v>
      </c>
      <c r="I17" s="19">
        <v>0</v>
      </c>
      <c r="J17" s="19">
        <v>0</v>
      </c>
      <c r="K17" s="20">
        <v>0</v>
      </c>
      <c r="L17" s="12">
        <v>0</v>
      </c>
      <c r="M17" s="10">
        <f t="shared" si="2"/>
        <v>0</v>
      </c>
      <c r="N17" s="36">
        <f t="shared" si="3"/>
        <v>614</v>
      </c>
    </row>
    <row r="18" spans="1:14" ht="15.75" thickBot="1" x14ac:dyDescent="0.3">
      <c r="A18" s="7">
        <v>2</v>
      </c>
      <c r="B18" s="55" t="s">
        <v>56</v>
      </c>
      <c r="C18" s="56"/>
      <c r="D18" s="26">
        <v>228</v>
      </c>
      <c r="E18" s="26">
        <v>130</v>
      </c>
      <c r="F18" s="25">
        <v>130</v>
      </c>
      <c r="G18" s="26">
        <v>126</v>
      </c>
      <c r="H18" s="25">
        <v>0</v>
      </c>
      <c r="I18" s="26">
        <v>0</v>
      </c>
      <c r="J18" s="26">
        <v>17</v>
      </c>
      <c r="K18" s="25">
        <v>134</v>
      </c>
      <c r="L18" s="26">
        <v>126</v>
      </c>
      <c r="M18" s="15">
        <f t="shared" si="2"/>
        <v>17</v>
      </c>
      <c r="N18" s="36">
        <f t="shared" si="3"/>
        <v>264</v>
      </c>
    </row>
    <row r="19" spans="1:14" ht="15.75" thickBot="1" x14ac:dyDescent="0.3">
      <c r="A19" s="7">
        <v>3</v>
      </c>
      <c r="B19" s="55" t="s">
        <v>24</v>
      </c>
      <c r="C19" s="56"/>
      <c r="D19" s="34">
        <v>523</v>
      </c>
      <c r="E19" s="34">
        <v>523</v>
      </c>
      <c r="F19" s="35">
        <v>1103</v>
      </c>
      <c r="G19" s="34">
        <v>0</v>
      </c>
      <c r="H19" s="35">
        <v>0</v>
      </c>
      <c r="I19" s="34">
        <v>0</v>
      </c>
      <c r="J19" s="34">
        <v>0</v>
      </c>
      <c r="K19" s="35">
        <v>0</v>
      </c>
      <c r="L19" s="34">
        <v>0</v>
      </c>
      <c r="M19" s="15">
        <f t="shared" si="2"/>
        <v>0</v>
      </c>
      <c r="N19" s="36">
        <f t="shared" si="3"/>
        <v>1103</v>
      </c>
    </row>
    <row r="20" spans="1:14" ht="15.75" thickBot="1" x14ac:dyDescent="0.3">
      <c r="A20" s="7">
        <v>4</v>
      </c>
      <c r="B20" s="55" t="s">
        <v>25</v>
      </c>
      <c r="C20" s="56"/>
      <c r="D20" s="34">
        <v>217</v>
      </c>
      <c r="E20" s="34">
        <v>217</v>
      </c>
      <c r="F20" s="35">
        <v>332</v>
      </c>
      <c r="G20" s="34">
        <v>0</v>
      </c>
      <c r="H20" s="35">
        <v>0</v>
      </c>
      <c r="I20" s="34">
        <v>0</v>
      </c>
      <c r="J20" s="34">
        <v>0</v>
      </c>
      <c r="K20" s="35">
        <v>0</v>
      </c>
      <c r="L20" s="34">
        <v>0</v>
      </c>
      <c r="M20" s="15">
        <f t="shared" si="2"/>
        <v>0</v>
      </c>
      <c r="N20" s="36">
        <f t="shared" si="3"/>
        <v>332</v>
      </c>
    </row>
    <row r="21" spans="1:14" ht="15.75" thickBot="1" x14ac:dyDescent="0.3">
      <c r="A21" s="7">
        <v>5</v>
      </c>
      <c r="B21" s="55" t="s">
        <v>26</v>
      </c>
      <c r="C21" s="56"/>
      <c r="D21" s="11">
        <v>467</v>
      </c>
      <c r="E21" s="11">
        <v>467</v>
      </c>
      <c r="F21" s="28">
        <v>1335</v>
      </c>
      <c r="G21" s="11">
        <v>0</v>
      </c>
      <c r="H21" s="28">
        <v>0</v>
      </c>
      <c r="I21" s="11">
        <v>0</v>
      </c>
      <c r="J21" s="11">
        <v>0</v>
      </c>
      <c r="K21" s="28">
        <v>0</v>
      </c>
      <c r="L21" s="11">
        <v>0</v>
      </c>
      <c r="M21" s="15">
        <f t="shared" si="2"/>
        <v>0</v>
      </c>
      <c r="N21" s="36">
        <f t="shared" si="3"/>
        <v>1335</v>
      </c>
    </row>
    <row r="22" spans="1:14" ht="15.75" thickBot="1" x14ac:dyDescent="0.3">
      <c r="A22" s="7">
        <v>8</v>
      </c>
      <c r="B22" s="55" t="s">
        <v>27</v>
      </c>
      <c r="C22" s="56"/>
      <c r="D22" s="34">
        <v>632</v>
      </c>
      <c r="E22" s="34">
        <v>632</v>
      </c>
      <c r="F22" s="35">
        <v>3127</v>
      </c>
      <c r="G22" s="34">
        <v>0</v>
      </c>
      <c r="H22" s="35">
        <v>0</v>
      </c>
      <c r="I22" s="34">
        <v>0</v>
      </c>
      <c r="J22" s="34">
        <v>0</v>
      </c>
      <c r="K22" s="35">
        <v>0</v>
      </c>
      <c r="L22" s="34">
        <v>0</v>
      </c>
      <c r="M22" s="15">
        <f t="shared" si="2"/>
        <v>0</v>
      </c>
      <c r="N22" s="36">
        <f t="shared" si="3"/>
        <v>3127</v>
      </c>
    </row>
    <row r="23" spans="1:14" ht="15.75" thickBot="1" x14ac:dyDescent="0.3">
      <c r="A23" s="7">
        <v>10</v>
      </c>
      <c r="B23" s="55" t="s">
        <v>28</v>
      </c>
      <c r="C23" s="56"/>
      <c r="D23" s="34">
        <v>69</v>
      </c>
      <c r="E23" s="34">
        <v>69</v>
      </c>
      <c r="F23" s="35">
        <v>113</v>
      </c>
      <c r="G23" s="34">
        <v>0</v>
      </c>
      <c r="H23" s="35">
        <v>0</v>
      </c>
      <c r="I23" s="34">
        <v>0</v>
      </c>
      <c r="J23" s="34">
        <v>0</v>
      </c>
      <c r="K23" s="35">
        <v>0</v>
      </c>
      <c r="L23" s="34">
        <v>0</v>
      </c>
      <c r="M23" s="15">
        <f t="shared" si="2"/>
        <v>0</v>
      </c>
      <c r="N23" s="36">
        <f t="shared" si="3"/>
        <v>113</v>
      </c>
    </row>
    <row r="24" spans="1:14" ht="15.75" thickBot="1" x14ac:dyDescent="0.3">
      <c r="A24" s="7">
        <v>17</v>
      </c>
      <c r="B24" s="59" t="s">
        <v>29</v>
      </c>
      <c r="C24" s="60"/>
      <c r="D24" s="26">
        <v>306</v>
      </c>
      <c r="E24" s="26">
        <v>0</v>
      </c>
      <c r="F24" s="25">
        <v>0</v>
      </c>
      <c r="G24" s="26">
        <v>299</v>
      </c>
      <c r="H24" s="25">
        <v>9</v>
      </c>
      <c r="I24" s="26">
        <v>5</v>
      </c>
      <c r="J24" s="26">
        <v>163</v>
      </c>
      <c r="K24" s="25">
        <v>712</v>
      </c>
      <c r="L24" s="26">
        <v>303</v>
      </c>
      <c r="M24" s="15">
        <f t="shared" si="2"/>
        <v>172</v>
      </c>
      <c r="N24" s="36">
        <f t="shared" si="3"/>
        <v>721</v>
      </c>
    </row>
    <row r="25" spans="1:14" ht="15.75" thickBot="1" x14ac:dyDescent="0.3">
      <c r="A25" s="7">
        <v>18</v>
      </c>
      <c r="B25" s="59" t="s">
        <v>54</v>
      </c>
      <c r="C25" s="60"/>
      <c r="D25" s="26">
        <v>150</v>
      </c>
      <c r="E25" s="26">
        <v>18</v>
      </c>
      <c r="F25" s="25">
        <v>18</v>
      </c>
      <c r="G25" s="26">
        <v>149</v>
      </c>
      <c r="H25" s="25">
        <v>0</v>
      </c>
      <c r="I25" s="26">
        <v>0</v>
      </c>
      <c r="J25" s="26">
        <v>21</v>
      </c>
      <c r="K25" s="25">
        <v>156</v>
      </c>
      <c r="L25" s="26">
        <v>149</v>
      </c>
      <c r="M25" s="15">
        <f t="shared" si="2"/>
        <v>21</v>
      </c>
      <c r="N25" s="36">
        <f t="shared" si="3"/>
        <v>174</v>
      </c>
    </row>
    <row r="26" spans="1:14" ht="15.75" thickBot="1" x14ac:dyDescent="0.3">
      <c r="A26" s="7">
        <v>19</v>
      </c>
      <c r="B26" s="59" t="s">
        <v>55</v>
      </c>
      <c r="C26" s="60"/>
      <c r="D26" s="29">
        <v>176</v>
      </c>
      <c r="E26" s="26">
        <v>176</v>
      </c>
      <c r="F26" s="25">
        <v>953</v>
      </c>
      <c r="G26" s="26">
        <v>0</v>
      </c>
      <c r="H26" s="25">
        <v>0</v>
      </c>
      <c r="I26" s="26">
        <v>0</v>
      </c>
      <c r="J26" s="26">
        <v>0</v>
      </c>
      <c r="K26" s="25">
        <v>0</v>
      </c>
      <c r="L26" s="26">
        <v>0</v>
      </c>
      <c r="M26" s="15">
        <f t="shared" si="2"/>
        <v>0</v>
      </c>
      <c r="N26" s="36">
        <f t="shared" si="3"/>
        <v>953</v>
      </c>
    </row>
    <row r="27" spans="1:14" ht="21" customHeight="1" thickBot="1" x14ac:dyDescent="0.3">
      <c r="A27" s="7">
        <v>20</v>
      </c>
      <c r="B27" s="59" t="s">
        <v>52</v>
      </c>
      <c r="C27" s="60"/>
      <c r="D27" s="37">
        <v>0</v>
      </c>
      <c r="E27" s="37">
        <v>0</v>
      </c>
      <c r="F27" s="38">
        <v>0</v>
      </c>
      <c r="G27" s="37">
        <v>0</v>
      </c>
      <c r="H27" s="38">
        <v>0</v>
      </c>
      <c r="I27" s="37">
        <v>0</v>
      </c>
      <c r="J27" s="37">
        <v>0</v>
      </c>
      <c r="K27" s="38">
        <v>0</v>
      </c>
      <c r="L27" s="37">
        <v>0</v>
      </c>
      <c r="M27" s="15">
        <f t="shared" si="2"/>
        <v>0</v>
      </c>
      <c r="N27" s="36">
        <f t="shared" si="3"/>
        <v>0</v>
      </c>
    </row>
    <row r="28" spans="1:14" ht="15.75" thickBot="1" x14ac:dyDescent="0.3">
      <c r="A28" s="7"/>
      <c r="B28" s="44" t="s">
        <v>18</v>
      </c>
      <c r="C28" s="46"/>
      <c r="D28" s="39">
        <f t="shared" ref="D28:M28" si="4">SUM(D16:D27)</f>
        <v>3757</v>
      </c>
      <c r="E28" s="39">
        <f t="shared" si="4"/>
        <v>3221</v>
      </c>
      <c r="F28" s="13">
        <f t="shared" si="4"/>
        <v>9246</v>
      </c>
      <c r="G28" s="12">
        <f t="shared" si="4"/>
        <v>574</v>
      </c>
      <c r="H28" s="13">
        <f t="shared" si="4"/>
        <v>9</v>
      </c>
      <c r="I28" s="12">
        <f t="shared" si="4"/>
        <v>5</v>
      </c>
      <c r="J28" s="12">
        <f t="shared" si="4"/>
        <v>201</v>
      </c>
      <c r="K28" s="13">
        <f t="shared" si="4"/>
        <v>1002</v>
      </c>
      <c r="L28" s="12">
        <f t="shared" si="4"/>
        <v>578</v>
      </c>
      <c r="M28" s="12">
        <f t="shared" si="4"/>
        <v>210</v>
      </c>
      <c r="N28" s="12">
        <f t="shared" si="3"/>
        <v>10257</v>
      </c>
    </row>
    <row r="29" spans="1:14" ht="15.75" thickBot="1" x14ac:dyDescent="0.3">
      <c r="A29" s="72" t="s">
        <v>30</v>
      </c>
      <c r="B29" s="73"/>
      <c r="C29" s="74"/>
      <c r="D29" s="52"/>
      <c r="E29" s="53"/>
      <c r="F29" s="53"/>
      <c r="G29" s="53"/>
      <c r="H29" s="53"/>
      <c r="I29" s="53"/>
      <c r="J29" s="53"/>
      <c r="K29" s="53"/>
      <c r="L29" s="53"/>
      <c r="M29" s="54"/>
      <c r="N29" s="6">
        <f>SUM(N30:N45)</f>
        <v>13684</v>
      </c>
    </row>
    <row r="30" spans="1:14" ht="28.5" customHeight="1" thickBot="1" x14ac:dyDescent="0.3">
      <c r="A30" s="7">
        <v>1</v>
      </c>
      <c r="B30" s="59" t="s">
        <v>49</v>
      </c>
      <c r="C30" s="60"/>
      <c r="D30" s="32">
        <v>626</v>
      </c>
      <c r="E30" s="16">
        <v>626</v>
      </c>
      <c r="F30" s="17">
        <v>605</v>
      </c>
      <c r="G30" s="16">
        <v>0</v>
      </c>
      <c r="H30" s="17">
        <v>0</v>
      </c>
      <c r="I30" s="16">
        <v>0</v>
      </c>
      <c r="J30" s="16">
        <v>0</v>
      </c>
      <c r="K30" s="17">
        <v>0</v>
      </c>
      <c r="L30" s="16">
        <v>0</v>
      </c>
      <c r="M30" s="15">
        <f t="shared" ref="M30:M45" si="5">H30+J30</f>
        <v>0</v>
      </c>
      <c r="N30" s="11">
        <f t="shared" ref="N30:N46" si="6">F30+H30+K30</f>
        <v>605</v>
      </c>
    </row>
    <row r="31" spans="1:14" ht="15.75" thickBot="1" x14ac:dyDescent="0.3">
      <c r="A31" s="7">
        <v>2</v>
      </c>
      <c r="B31" s="55" t="s">
        <v>31</v>
      </c>
      <c r="C31" s="56"/>
      <c r="D31" s="16">
        <v>65</v>
      </c>
      <c r="E31" s="16">
        <v>65</v>
      </c>
      <c r="F31" s="17">
        <v>109</v>
      </c>
      <c r="G31" s="16">
        <v>0</v>
      </c>
      <c r="H31" s="17">
        <v>0</v>
      </c>
      <c r="I31" s="16">
        <v>0</v>
      </c>
      <c r="J31" s="16">
        <v>0</v>
      </c>
      <c r="K31" s="17">
        <v>0</v>
      </c>
      <c r="L31" s="16">
        <v>0</v>
      </c>
      <c r="M31" s="15">
        <f t="shared" si="5"/>
        <v>0</v>
      </c>
      <c r="N31" s="11">
        <f t="shared" si="6"/>
        <v>109</v>
      </c>
    </row>
    <row r="32" spans="1:14" ht="15.75" thickBot="1" x14ac:dyDescent="0.3">
      <c r="A32" s="7">
        <v>3</v>
      </c>
      <c r="B32" s="59" t="s">
        <v>32</v>
      </c>
      <c r="C32" s="60"/>
      <c r="D32" s="34">
        <v>596</v>
      </c>
      <c r="E32" s="34">
        <v>596</v>
      </c>
      <c r="F32" s="35">
        <v>1553</v>
      </c>
      <c r="G32" s="34">
        <v>0</v>
      </c>
      <c r="H32" s="35">
        <v>0</v>
      </c>
      <c r="I32" s="34">
        <v>0</v>
      </c>
      <c r="J32" s="34">
        <v>0</v>
      </c>
      <c r="K32" s="35">
        <v>0</v>
      </c>
      <c r="L32" s="34">
        <v>0</v>
      </c>
      <c r="M32" s="15">
        <f t="shared" si="5"/>
        <v>0</v>
      </c>
      <c r="N32" s="11">
        <f t="shared" si="6"/>
        <v>1553</v>
      </c>
    </row>
    <row r="33" spans="1:14" ht="15.75" thickBot="1" x14ac:dyDescent="0.3">
      <c r="A33" s="7">
        <v>4</v>
      </c>
      <c r="B33" s="55" t="s">
        <v>33</v>
      </c>
      <c r="C33" s="56"/>
      <c r="D33" s="16">
        <v>79</v>
      </c>
      <c r="E33" s="16">
        <v>79</v>
      </c>
      <c r="F33" s="27">
        <v>262</v>
      </c>
      <c r="G33" s="16">
        <v>0</v>
      </c>
      <c r="H33" s="17">
        <v>0</v>
      </c>
      <c r="I33" s="16">
        <v>0</v>
      </c>
      <c r="J33" s="16">
        <v>0</v>
      </c>
      <c r="K33" s="17">
        <v>0</v>
      </c>
      <c r="L33" s="16">
        <v>0</v>
      </c>
      <c r="M33" s="15">
        <f t="shared" si="5"/>
        <v>0</v>
      </c>
      <c r="N33" s="11">
        <f t="shared" si="6"/>
        <v>262</v>
      </c>
    </row>
    <row r="34" spans="1:14" ht="15.75" thickBot="1" x14ac:dyDescent="0.3">
      <c r="A34" s="7">
        <v>5</v>
      </c>
      <c r="B34" s="55" t="s">
        <v>34</v>
      </c>
      <c r="C34" s="56"/>
      <c r="D34" s="37">
        <v>607</v>
      </c>
      <c r="E34" s="37">
        <v>607</v>
      </c>
      <c r="F34" s="38">
        <v>1544</v>
      </c>
      <c r="G34" s="37">
        <v>0</v>
      </c>
      <c r="H34" s="38">
        <v>0</v>
      </c>
      <c r="I34" s="37">
        <v>0</v>
      </c>
      <c r="J34" s="37">
        <v>0</v>
      </c>
      <c r="K34" s="38">
        <v>0</v>
      </c>
      <c r="L34" s="37">
        <v>0</v>
      </c>
      <c r="M34" s="15">
        <f t="shared" si="5"/>
        <v>0</v>
      </c>
      <c r="N34" s="11">
        <f t="shared" si="6"/>
        <v>1544</v>
      </c>
    </row>
    <row r="35" spans="1:14" ht="15.75" thickBot="1" x14ac:dyDescent="0.3">
      <c r="A35" s="7">
        <v>6</v>
      </c>
      <c r="B35" s="55" t="s">
        <v>35</v>
      </c>
      <c r="C35" s="56"/>
      <c r="D35" s="16">
        <v>0</v>
      </c>
      <c r="E35" s="16">
        <v>0</v>
      </c>
      <c r="F35" s="17">
        <v>0</v>
      </c>
      <c r="G35" s="16">
        <v>0</v>
      </c>
      <c r="H35" s="17">
        <v>0</v>
      </c>
      <c r="I35" s="16">
        <v>0</v>
      </c>
      <c r="J35" s="16">
        <v>0</v>
      </c>
      <c r="K35" s="17">
        <v>0</v>
      </c>
      <c r="L35" s="16">
        <v>0</v>
      </c>
      <c r="M35" s="15">
        <f t="shared" si="5"/>
        <v>0</v>
      </c>
      <c r="N35" s="11">
        <f t="shared" si="6"/>
        <v>0</v>
      </c>
    </row>
    <row r="36" spans="1:14" ht="15.75" thickBot="1" x14ac:dyDescent="0.3">
      <c r="A36" s="69">
        <v>7</v>
      </c>
      <c r="B36" s="66" t="s">
        <v>36</v>
      </c>
      <c r="C36" s="30" t="s">
        <v>37</v>
      </c>
      <c r="D36" s="16">
        <v>555</v>
      </c>
      <c r="E36" s="16">
        <v>555</v>
      </c>
      <c r="F36" s="17">
        <v>1140</v>
      </c>
      <c r="G36" s="16">
        <v>0</v>
      </c>
      <c r="H36" s="17">
        <v>0</v>
      </c>
      <c r="I36" s="16">
        <v>0</v>
      </c>
      <c r="J36" s="16">
        <v>0</v>
      </c>
      <c r="K36" s="17">
        <v>0</v>
      </c>
      <c r="L36" s="16">
        <v>0</v>
      </c>
      <c r="M36" s="15">
        <f t="shared" si="5"/>
        <v>0</v>
      </c>
      <c r="N36" s="11">
        <f t="shared" si="6"/>
        <v>1140</v>
      </c>
    </row>
    <row r="37" spans="1:14" ht="26.25" thickBot="1" x14ac:dyDescent="0.3">
      <c r="A37" s="70"/>
      <c r="B37" s="67"/>
      <c r="C37" s="30" t="s">
        <v>38</v>
      </c>
      <c r="D37" s="16">
        <v>0</v>
      </c>
      <c r="E37" s="16">
        <v>0</v>
      </c>
      <c r="F37" s="17">
        <v>0</v>
      </c>
      <c r="G37" s="16">
        <v>0</v>
      </c>
      <c r="H37" s="17">
        <v>0</v>
      </c>
      <c r="I37" s="16">
        <v>0</v>
      </c>
      <c r="J37" s="16">
        <v>0</v>
      </c>
      <c r="K37" s="17">
        <v>0</v>
      </c>
      <c r="L37" s="16">
        <v>0</v>
      </c>
      <c r="M37" s="15">
        <f t="shared" si="5"/>
        <v>0</v>
      </c>
      <c r="N37" s="11">
        <f t="shared" si="6"/>
        <v>0</v>
      </c>
    </row>
    <row r="38" spans="1:14" ht="26.25" thickBot="1" x14ac:dyDescent="0.3">
      <c r="A38" s="71"/>
      <c r="B38" s="68"/>
      <c r="C38" s="30" t="s">
        <v>39</v>
      </c>
      <c r="D38" s="16">
        <v>0</v>
      </c>
      <c r="E38" s="16">
        <v>0</v>
      </c>
      <c r="F38" s="17">
        <v>0</v>
      </c>
      <c r="G38" s="16">
        <v>0</v>
      </c>
      <c r="H38" s="17">
        <v>0</v>
      </c>
      <c r="I38" s="16">
        <v>0</v>
      </c>
      <c r="J38" s="16">
        <v>0</v>
      </c>
      <c r="K38" s="17">
        <v>0</v>
      </c>
      <c r="L38" s="16">
        <v>0</v>
      </c>
      <c r="M38" s="15">
        <f t="shared" si="5"/>
        <v>0</v>
      </c>
      <c r="N38" s="11">
        <f t="shared" si="6"/>
        <v>0</v>
      </c>
    </row>
    <row r="39" spans="1:14" ht="26.25" thickBot="1" x14ac:dyDescent="0.3">
      <c r="A39" s="63">
        <v>8</v>
      </c>
      <c r="B39" s="66" t="s">
        <v>40</v>
      </c>
      <c r="C39" s="31" t="s">
        <v>41</v>
      </c>
      <c r="D39" s="16">
        <v>386</v>
      </c>
      <c r="E39" s="16">
        <v>386</v>
      </c>
      <c r="F39" s="17">
        <v>772</v>
      </c>
      <c r="G39" s="16">
        <v>0</v>
      </c>
      <c r="H39" s="17">
        <v>0</v>
      </c>
      <c r="I39" s="16">
        <v>0</v>
      </c>
      <c r="J39" s="16">
        <v>0</v>
      </c>
      <c r="K39" s="17">
        <v>0</v>
      </c>
      <c r="L39" s="16">
        <v>0</v>
      </c>
      <c r="M39" s="15">
        <f t="shared" si="5"/>
        <v>0</v>
      </c>
      <c r="N39" s="11">
        <f t="shared" si="6"/>
        <v>772</v>
      </c>
    </row>
    <row r="40" spans="1:14" ht="26.25" thickBot="1" x14ac:dyDescent="0.3">
      <c r="A40" s="64"/>
      <c r="B40" s="67"/>
      <c r="C40" s="31" t="s">
        <v>42</v>
      </c>
      <c r="D40" s="16">
        <v>591</v>
      </c>
      <c r="E40" s="16">
        <v>591</v>
      </c>
      <c r="F40" s="17">
        <v>1402</v>
      </c>
      <c r="G40" s="16">
        <v>0</v>
      </c>
      <c r="H40" s="17">
        <v>0</v>
      </c>
      <c r="I40" s="16">
        <v>0</v>
      </c>
      <c r="J40" s="16">
        <v>0</v>
      </c>
      <c r="K40" s="17">
        <v>0</v>
      </c>
      <c r="L40" s="16">
        <v>0</v>
      </c>
      <c r="M40" s="15">
        <f t="shared" si="5"/>
        <v>0</v>
      </c>
      <c r="N40" s="11">
        <f t="shared" si="6"/>
        <v>1402</v>
      </c>
    </row>
    <row r="41" spans="1:14" ht="26.25" thickBot="1" x14ac:dyDescent="0.3">
      <c r="A41" s="65"/>
      <c r="B41" s="68"/>
      <c r="C41" s="30" t="s">
        <v>43</v>
      </c>
      <c r="D41" s="16">
        <v>444</v>
      </c>
      <c r="E41" s="16">
        <v>444</v>
      </c>
      <c r="F41" s="17">
        <v>888</v>
      </c>
      <c r="G41" s="16">
        <v>0</v>
      </c>
      <c r="H41" s="17">
        <v>0</v>
      </c>
      <c r="I41" s="16">
        <v>0</v>
      </c>
      <c r="J41" s="16">
        <v>0</v>
      </c>
      <c r="K41" s="17">
        <v>0</v>
      </c>
      <c r="L41" s="16">
        <v>0</v>
      </c>
      <c r="M41" s="15">
        <f t="shared" si="5"/>
        <v>0</v>
      </c>
      <c r="N41" s="11">
        <f t="shared" si="6"/>
        <v>888</v>
      </c>
    </row>
    <row r="42" spans="1:14" ht="15.75" thickBot="1" x14ac:dyDescent="0.3">
      <c r="A42" s="7">
        <v>9</v>
      </c>
      <c r="B42" s="55" t="s">
        <v>21</v>
      </c>
      <c r="C42" s="56"/>
      <c r="D42" s="19">
        <v>0</v>
      </c>
      <c r="E42" s="19">
        <v>0</v>
      </c>
      <c r="F42" s="20">
        <v>0</v>
      </c>
      <c r="G42" s="19">
        <v>0</v>
      </c>
      <c r="H42" s="20">
        <v>0</v>
      </c>
      <c r="I42" s="19">
        <v>0</v>
      </c>
      <c r="J42" s="19">
        <v>0</v>
      </c>
      <c r="K42" s="20">
        <v>0</v>
      </c>
      <c r="L42" s="19">
        <v>0</v>
      </c>
      <c r="M42" s="15">
        <f t="shared" si="5"/>
        <v>0</v>
      </c>
      <c r="N42" s="11">
        <f t="shared" si="6"/>
        <v>0</v>
      </c>
    </row>
    <row r="43" spans="1:14" ht="15.75" customHeight="1" thickBot="1" x14ac:dyDescent="0.3">
      <c r="A43" s="7">
        <v>10</v>
      </c>
      <c r="B43" s="59" t="s">
        <v>48</v>
      </c>
      <c r="C43" s="60"/>
      <c r="D43" s="16">
        <v>155</v>
      </c>
      <c r="E43" s="16">
        <v>46</v>
      </c>
      <c r="F43" s="17">
        <v>100</v>
      </c>
      <c r="G43" s="16">
        <v>109</v>
      </c>
      <c r="H43" s="17">
        <v>0</v>
      </c>
      <c r="I43" s="16">
        <v>0</v>
      </c>
      <c r="J43" s="16">
        <v>246</v>
      </c>
      <c r="K43" s="17">
        <v>959</v>
      </c>
      <c r="L43" s="16">
        <v>109</v>
      </c>
      <c r="M43" s="15">
        <f t="shared" si="5"/>
        <v>246</v>
      </c>
      <c r="N43" s="11">
        <f t="shared" si="6"/>
        <v>1059</v>
      </c>
    </row>
    <row r="44" spans="1:14" ht="21" customHeight="1" thickBot="1" x14ac:dyDescent="0.3">
      <c r="A44" s="7">
        <v>11</v>
      </c>
      <c r="B44" s="42" t="s">
        <v>51</v>
      </c>
      <c r="C44" s="43"/>
      <c r="D44" s="16">
        <v>430</v>
      </c>
      <c r="E44" s="16">
        <v>430</v>
      </c>
      <c r="F44" s="17">
        <v>3058</v>
      </c>
      <c r="G44" s="16">
        <v>0</v>
      </c>
      <c r="H44" s="17">
        <v>0</v>
      </c>
      <c r="I44" s="16">
        <v>0</v>
      </c>
      <c r="J44" s="16">
        <v>0</v>
      </c>
      <c r="K44" s="17">
        <v>0</v>
      </c>
      <c r="L44" s="16">
        <v>0</v>
      </c>
      <c r="M44" s="15">
        <f t="shared" si="5"/>
        <v>0</v>
      </c>
      <c r="N44" s="11">
        <f t="shared" si="6"/>
        <v>3058</v>
      </c>
    </row>
    <row r="45" spans="1:14" ht="18" customHeight="1" thickBot="1" x14ac:dyDescent="0.3">
      <c r="A45" s="21">
        <v>12</v>
      </c>
      <c r="B45" s="42" t="s">
        <v>50</v>
      </c>
      <c r="C45" s="43"/>
      <c r="D45" s="16">
        <v>626</v>
      </c>
      <c r="E45" s="16">
        <v>0</v>
      </c>
      <c r="F45" s="17">
        <v>0</v>
      </c>
      <c r="G45" s="16">
        <v>626</v>
      </c>
      <c r="H45" s="17">
        <v>0</v>
      </c>
      <c r="I45" s="16">
        <v>0</v>
      </c>
      <c r="J45" s="16">
        <v>55</v>
      </c>
      <c r="K45" s="17">
        <v>1292</v>
      </c>
      <c r="L45" s="16">
        <v>626</v>
      </c>
      <c r="M45" s="15">
        <f t="shared" si="5"/>
        <v>55</v>
      </c>
      <c r="N45" s="11">
        <f t="shared" si="6"/>
        <v>1292</v>
      </c>
    </row>
    <row r="46" spans="1:14" ht="15.75" thickBot="1" x14ac:dyDescent="0.3">
      <c r="A46" s="21"/>
      <c r="B46" s="47" t="s">
        <v>18</v>
      </c>
      <c r="C46" s="48"/>
      <c r="D46" s="12">
        <f t="shared" ref="D46:M46" si="7">SUM(D30:D45)</f>
        <v>5160</v>
      </c>
      <c r="E46" s="12">
        <f t="shared" si="7"/>
        <v>4425</v>
      </c>
      <c r="F46" s="13">
        <f t="shared" si="7"/>
        <v>11433</v>
      </c>
      <c r="G46" s="12">
        <f t="shared" si="7"/>
        <v>735</v>
      </c>
      <c r="H46" s="13">
        <f t="shared" si="7"/>
        <v>0</v>
      </c>
      <c r="I46" s="12">
        <f t="shared" si="7"/>
        <v>0</v>
      </c>
      <c r="J46" s="12">
        <f t="shared" si="7"/>
        <v>301</v>
      </c>
      <c r="K46" s="13">
        <f t="shared" si="7"/>
        <v>2251</v>
      </c>
      <c r="L46" s="12">
        <f t="shared" si="7"/>
        <v>735</v>
      </c>
      <c r="M46" s="14">
        <f t="shared" si="7"/>
        <v>301</v>
      </c>
      <c r="N46" s="12">
        <f t="shared" si="6"/>
        <v>13684</v>
      </c>
    </row>
    <row r="47" spans="1:14" ht="15.75" thickBot="1" x14ac:dyDescent="0.3">
      <c r="A47" s="49" t="s">
        <v>44</v>
      </c>
      <c r="B47" s="50"/>
      <c r="C47" s="51"/>
      <c r="D47" s="52"/>
      <c r="E47" s="53"/>
      <c r="F47" s="53"/>
      <c r="G47" s="53"/>
      <c r="H47" s="53"/>
      <c r="I47" s="53"/>
      <c r="J47" s="53"/>
      <c r="K47" s="53"/>
      <c r="L47" s="53"/>
      <c r="M47" s="54"/>
      <c r="N47" s="18">
        <f>SUM(N48:N51)</f>
        <v>0</v>
      </c>
    </row>
    <row r="48" spans="1:14" ht="15.75" thickBot="1" x14ac:dyDescent="0.3">
      <c r="A48" s="21">
        <v>1</v>
      </c>
      <c r="B48" s="55"/>
      <c r="C48" s="56"/>
      <c r="D48" s="16"/>
      <c r="E48" s="16"/>
      <c r="F48" s="17"/>
      <c r="G48" s="16"/>
      <c r="H48" s="17"/>
      <c r="I48" s="16"/>
      <c r="J48" s="16"/>
      <c r="K48" s="17"/>
      <c r="L48" s="16"/>
      <c r="M48" s="15">
        <f t="shared" ref="M48:M51" si="8">H48+J48</f>
        <v>0</v>
      </c>
      <c r="N48" s="11">
        <f>F48+H48+K48</f>
        <v>0</v>
      </c>
    </row>
    <row r="49" spans="1:14" ht="15.75" thickBot="1" x14ac:dyDescent="0.3">
      <c r="A49" s="24">
        <v>2</v>
      </c>
      <c r="B49" s="57"/>
      <c r="C49" s="58"/>
      <c r="D49" s="34"/>
      <c r="E49" s="34"/>
      <c r="F49" s="35"/>
      <c r="G49" s="34"/>
      <c r="H49" s="35"/>
      <c r="I49" s="34"/>
      <c r="J49" s="34"/>
      <c r="K49" s="35"/>
      <c r="L49" s="34"/>
      <c r="M49" s="15">
        <f t="shared" si="8"/>
        <v>0</v>
      </c>
      <c r="N49" s="11">
        <f>F49+H49+K49</f>
        <v>0</v>
      </c>
    </row>
    <row r="50" spans="1:14" ht="15.75" thickBot="1" x14ac:dyDescent="0.3">
      <c r="A50" s="21">
        <v>3</v>
      </c>
      <c r="B50" s="59"/>
      <c r="C50" s="60"/>
      <c r="D50" s="16"/>
      <c r="E50" s="16"/>
      <c r="F50" s="17"/>
      <c r="G50" s="16"/>
      <c r="H50" s="17"/>
      <c r="I50" s="16"/>
      <c r="J50" s="16"/>
      <c r="K50" s="17"/>
      <c r="L50" s="16"/>
      <c r="M50" s="15">
        <f t="shared" si="8"/>
        <v>0</v>
      </c>
      <c r="N50" s="11">
        <f>F50+H50+K50</f>
        <v>0</v>
      </c>
    </row>
    <row r="51" spans="1:14" ht="15.75" thickBot="1" x14ac:dyDescent="0.3">
      <c r="A51" s="7"/>
      <c r="B51" s="59"/>
      <c r="C51" s="60"/>
      <c r="D51" s="29"/>
      <c r="E51" s="26"/>
      <c r="F51" s="25"/>
      <c r="G51" s="26"/>
      <c r="H51" s="25"/>
      <c r="I51" s="26"/>
      <c r="J51" s="26"/>
      <c r="K51" s="25"/>
      <c r="L51" s="26"/>
      <c r="M51" s="15">
        <f t="shared" si="8"/>
        <v>0</v>
      </c>
      <c r="N51" s="11">
        <f>F51+H51+K51</f>
        <v>0</v>
      </c>
    </row>
    <row r="52" spans="1:14" ht="15.75" thickBot="1" x14ac:dyDescent="0.3">
      <c r="A52" s="7"/>
      <c r="B52" s="44" t="s">
        <v>18</v>
      </c>
      <c r="C52" s="61"/>
      <c r="D52" s="12">
        <f t="shared" ref="D52:M52" si="9">SUM(D48:D51)</f>
        <v>0</v>
      </c>
      <c r="E52" s="12">
        <f t="shared" si="9"/>
        <v>0</v>
      </c>
      <c r="F52" s="13">
        <f t="shared" si="9"/>
        <v>0</v>
      </c>
      <c r="G52" s="12">
        <f t="shared" si="9"/>
        <v>0</v>
      </c>
      <c r="H52" s="13">
        <f t="shared" si="9"/>
        <v>0</v>
      </c>
      <c r="I52" s="12">
        <f t="shared" si="9"/>
        <v>0</v>
      </c>
      <c r="J52" s="12">
        <f t="shared" si="9"/>
        <v>0</v>
      </c>
      <c r="K52" s="13">
        <f t="shared" si="9"/>
        <v>0</v>
      </c>
      <c r="L52" s="12">
        <f t="shared" si="9"/>
        <v>0</v>
      </c>
      <c r="M52" s="12">
        <f t="shared" si="9"/>
        <v>0</v>
      </c>
      <c r="N52" s="12">
        <f>F52+H52+K52</f>
        <v>0</v>
      </c>
    </row>
    <row r="53" spans="1:14" ht="15.75" thickBot="1" x14ac:dyDescent="0.3">
      <c r="A53" s="7"/>
      <c r="B53" s="62" t="s">
        <v>45</v>
      </c>
      <c r="C53" s="46"/>
      <c r="D53" s="22">
        <f t="shared" ref="D53:N53" si="10">D52+D46+D28+D14+D10</f>
        <v>11326</v>
      </c>
      <c r="E53" s="22">
        <f t="shared" si="10"/>
        <v>8803</v>
      </c>
      <c r="F53" s="22">
        <f t="shared" si="10"/>
        <v>47358</v>
      </c>
      <c r="G53" s="22">
        <f t="shared" si="10"/>
        <v>1309</v>
      </c>
      <c r="H53" s="22">
        <f t="shared" si="10"/>
        <v>9</v>
      </c>
      <c r="I53" s="22">
        <f t="shared" si="10"/>
        <v>5</v>
      </c>
      <c r="J53" s="22">
        <f t="shared" si="10"/>
        <v>502</v>
      </c>
      <c r="K53" s="22">
        <f t="shared" si="10"/>
        <v>3253</v>
      </c>
      <c r="L53" s="22">
        <f t="shared" si="10"/>
        <v>1313</v>
      </c>
      <c r="M53" s="22">
        <f t="shared" si="10"/>
        <v>511</v>
      </c>
      <c r="N53" s="22">
        <f t="shared" si="10"/>
        <v>50620</v>
      </c>
    </row>
    <row r="54" spans="1:14" ht="15.75" thickBot="1" x14ac:dyDescent="0.3">
      <c r="A54" s="7"/>
      <c r="B54" s="44" t="s">
        <v>46</v>
      </c>
      <c r="C54" s="46"/>
      <c r="D54" s="44" t="s">
        <v>58</v>
      </c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1:14" x14ac:dyDescent="0.25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 x14ac:dyDescent="0.25">
      <c r="A56" s="23" t="s">
        <v>47</v>
      </c>
      <c r="B56" s="23"/>
      <c r="C56" s="2"/>
      <c r="D56" s="3"/>
      <c r="E56" s="3"/>
      <c r="F56" s="3"/>
      <c r="G56" s="3"/>
      <c r="H56" s="4" t="s">
        <v>53</v>
      </c>
      <c r="I56" s="4"/>
      <c r="J56" s="4"/>
      <c r="K56" s="4"/>
      <c r="L56" s="3"/>
      <c r="M56" s="3"/>
      <c r="N56" s="3"/>
    </row>
  </sheetData>
  <mergeCells count="68">
    <mergeCell ref="B9:C9"/>
    <mergeCell ref="A2:A6"/>
    <mergeCell ref="B2:C6"/>
    <mergeCell ref="D2:D6"/>
    <mergeCell ref="E2:F3"/>
    <mergeCell ref="B8:C8"/>
    <mergeCell ref="A7:C7"/>
    <mergeCell ref="D7:M7"/>
    <mergeCell ref="M2:M6"/>
    <mergeCell ref="N2:N6"/>
    <mergeCell ref="E4:E6"/>
    <mergeCell ref="F4:F6"/>
    <mergeCell ref="G4:G6"/>
    <mergeCell ref="H4:I4"/>
    <mergeCell ref="J4:L4"/>
    <mergeCell ref="H5:H6"/>
    <mergeCell ref="I5:I6"/>
    <mergeCell ref="J5:J6"/>
    <mergeCell ref="G2:L3"/>
    <mergeCell ref="K5:K6"/>
    <mergeCell ref="L5:L6"/>
    <mergeCell ref="B10:C10"/>
    <mergeCell ref="A11:C11"/>
    <mergeCell ref="D11:M11"/>
    <mergeCell ref="B14:C14"/>
    <mergeCell ref="A15:C15"/>
    <mergeCell ref="B12:C12"/>
    <mergeCell ref="B13:C13"/>
    <mergeCell ref="B19:C19"/>
    <mergeCell ref="D29:M29"/>
    <mergeCell ref="B30:C30"/>
    <mergeCell ref="B18:C18"/>
    <mergeCell ref="D15:M15"/>
    <mergeCell ref="B16:C16"/>
    <mergeCell ref="B20:C20"/>
    <mergeCell ref="B21:C21"/>
    <mergeCell ref="B24:C24"/>
    <mergeCell ref="B25:C25"/>
    <mergeCell ref="B26:C26"/>
    <mergeCell ref="B27:C27"/>
    <mergeCell ref="B22:C22"/>
    <mergeCell ref="B23:C23"/>
    <mergeCell ref="A36:A38"/>
    <mergeCell ref="B36:B38"/>
    <mergeCell ref="B28:C28"/>
    <mergeCell ref="A29:C29"/>
    <mergeCell ref="B32:C32"/>
    <mergeCell ref="B33:C33"/>
    <mergeCell ref="B34:C34"/>
    <mergeCell ref="B35:C35"/>
    <mergeCell ref="B31:C31"/>
    <mergeCell ref="A39:A41"/>
    <mergeCell ref="B39:B41"/>
    <mergeCell ref="B42:C42"/>
    <mergeCell ref="B43:C43"/>
    <mergeCell ref="B44:C44"/>
    <mergeCell ref="B45:C45"/>
    <mergeCell ref="D54:N54"/>
    <mergeCell ref="B46:C46"/>
    <mergeCell ref="A47:C47"/>
    <mergeCell ref="D47:M47"/>
    <mergeCell ref="B48:C48"/>
    <mergeCell ref="B49:C49"/>
    <mergeCell ref="B50:C50"/>
    <mergeCell ref="B51:C51"/>
    <mergeCell ref="B52:C52"/>
    <mergeCell ref="B53:C53"/>
    <mergeCell ref="B54:C5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2022-12-29T13:21:40Z</dcterms:modified>
</cp:coreProperties>
</file>